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<sst xmlns="http://schemas.openxmlformats.org/spreadsheetml/2006/main" count="69" uniqueCount="64">
  <si>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Принято департаментом</t>
  </si>
  <si>
    <t>с 01.01.</t>
  </si>
  <si>
    <t>с 01.07.</t>
  </si>
  <si>
    <t>с 01.09.</t>
  </si>
  <si>
    <t>Всего</t>
  </si>
  <si>
    <t>Реагенты</t>
  </si>
  <si>
    <t>Электроэнергия (подъём и транспортировка)</t>
  </si>
  <si>
    <t>Закупка заполнителей фильтров (песок, гравий)</t>
  </si>
  <si>
    <t>Расходы на оплату труда ОПР</t>
  </si>
  <si>
    <t>Отчисления на социальные нужды</t>
  </si>
  <si>
    <t>Амортизация основных средств</t>
  </si>
  <si>
    <t>Ремонты, в т.ч.</t>
  </si>
  <si>
    <t>8.1</t>
  </si>
  <si>
    <t xml:space="preserve">      капитальный ремонт</t>
  </si>
  <si>
    <t>8.2</t>
  </si>
  <si>
    <t xml:space="preserve">      текущий ремонт</t>
  </si>
  <si>
    <t xml:space="preserve">      расходы на оплату труда </t>
  </si>
  <si>
    <t xml:space="preserve">      отчисления на социальные нужды</t>
  </si>
  <si>
    <t xml:space="preserve">      прочее</t>
  </si>
  <si>
    <t>Материалы и запасные части</t>
  </si>
  <si>
    <t>Прочие прямые расходы</t>
  </si>
  <si>
    <t>Цеховые расходы, в т.ч.</t>
  </si>
  <si>
    <t>15.1</t>
  </si>
  <si>
    <t>15.2</t>
  </si>
  <si>
    <t>15.3</t>
  </si>
  <si>
    <t xml:space="preserve">      электроэнергия (отопление, освещение и пр)</t>
  </si>
  <si>
    <t>15.4</t>
  </si>
  <si>
    <t>Проведение АВР</t>
  </si>
  <si>
    <t>Расходы по сомнительным долгам</t>
  </si>
  <si>
    <t>Общехозяйственные расходы, в т.ч.</t>
  </si>
  <si>
    <t>18.1</t>
  </si>
  <si>
    <t>18.2</t>
  </si>
  <si>
    <t>18.3</t>
  </si>
  <si>
    <t>Налоги, включаемые в себестоимость (без ЕСН):</t>
  </si>
  <si>
    <t xml:space="preserve"> 19.1</t>
  </si>
  <si>
    <t xml:space="preserve">      земельный налог</t>
  </si>
  <si>
    <t xml:space="preserve"> 19.2</t>
  </si>
  <si>
    <t xml:space="preserve">      водный налог</t>
  </si>
  <si>
    <t xml:space="preserve"> 19.5</t>
  </si>
  <si>
    <t xml:space="preserve">      единый налог для организации с УСН</t>
  </si>
  <si>
    <t>Себестоимость</t>
  </si>
  <si>
    <t xml:space="preserve"> 24.1</t>
  </si>
  <si>
    <t>Себестоимость водоснабжения сторонних потребителей</t>
  </si>
  <si>
    <t xml:space="preserve">Необходимая прибыль, в т.ч.: </t>
  </si>
  <si>
    <t xml:space="preserve"> 27.1</t>
  </si>
  <si>
    <t xml:space="preserve">     производственное развитие</t>
  </si>
  <si>
    <t>Необходимая валовая выручка</t>
  </si>
  <si>
    <t>НДС</t>
  </si>
  <si>
    <t xml:space="preserve">Тариф (с НДС), руб./м3   </t>
  </si>
  <si>
    <t>Рост тарифа</t>
  </si>
  <si>
    <t>Отчисления от  з/п</t>
  </si>
  <si>
    <t>Объём добычи воды, тыс.м3</t>
  </si>
  <si>
    <t>проект предприятия</t>
  </si>
  <si>
    <t>2013                                              принято департаментом</t>
  </si>
  <si>
    <t xml:space="preserve">Финансовые потребности для реализации производственной программы по водоснабжению МУП ЖКХ "Верх-Урюмское"  </t>
  </si>
  <si>
    <r>
      <t>Объем отпущенной воды всего (тыс.м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), в т.ч.</t>
    </r>
  </si>
  <si>
    <r>
      <t>в т.ч. реализации сторонним потребителям (тыс.м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</si>
  <si>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Удельная себестоимость 1 м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отпущенной воды, руб./м</t>
    </r>
    <r>
      <rPr>
        <b/>
        <vertAlign val="superscript"/>
        <sz val="8"/>
        <rFont val="Times New Roman"/>
        <family val="1"/>
      </rPr>
      <t>3</t>
    </r>
  </si>
  <si>
    <r>
      <t>Тариф (без НДС), руб./м</t>
    </r>
    <r>
      <rPr>
        <b/>
        <vertAlign val="superscript"/>
        <sz val="8"/>
        <rFont val="Times New Roman"/>
        <family val="1"/>
      </rPr>
      <t xml:space="preserve">3        </t>
    </r>
  </si>
  <si>
    <r>
      <t>Инвестиционная надбавка  (без НДС), руб./м</t>
    </r>
    <r>
      <rPr>
        <vertAlign val="superscript"/>
        <sz val="8"/>
        <rFont val="Times New Roman"/>
        <family val="1"/>
      </rPr>
      <t>3</t>
    </r>
  </si>
  <si>
    <r>
      <t>Инвестиционная надбавка (с НДС),  руб./м</t>
    </r>
    <r>
      <rPr>
        <vertAlign val="superscript"/>
        <sz val="8"/>
        <rFont val="Times New Roman"/>
        <family val="1"/>
      </rPr>
      <t xml:space="preserve">3    </t>
    </r>
  </si>
  <si>
    <r>
      <t>Тариф + надбавка (без НДС), руб./м</t>
    </r>
    <r>
      <rPr>
        <b/>
        <vertAlign val="superscript"/>
        <sz val="8"/>
        <rFont val="Times New Roman"/>
        <family val="1"/>
      </rPr>
      <t>3</t>
    </r>
  </si>
  <si>
    <r>
      <t>Тариф + надбавка (с НДС), руб./м</t>
    </r>
    <r>
      <rPr>
        <b/>
        <vertAlign val="superscript"/>
        <sz val="8"/>
        <rFont val="Times New Roman"/>
        <family val="1"/>
      </rPr>
      <t>3</t>
    </r>
  </si>
  <si>
    <t>Наименование статей затрат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</si>
</sst>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1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b/>
      <i/>
      <sz val="8"/>
      <color indexed="10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/>
    </xf>
    <xf numFmtId="1" fontId="7" fillId="2" borderId="3" xfId="0" applyNumberFormat="1" applyFont="1" applyFill="1" applyBorder="1" applyAlignment="1" applyProtection="1">
      <alignment horizontal="center" vertical="center" wrapText="1"/>
      <protection/>
    </xf>
    <xf numFmtId="1" fontId="7" fillId="2" borderId="4" xfId="0" applyNumberFormat="1" applyFont="1" applyFill="1" applyBorder="1" applyAlignment="1" applyProtection="1">
      <alignment horizontal="center" vertical="center" wrapText="1"/>
      <protection/>
    </xf>
    <xf numFmtId="1" fontId="7" fillId="2" borderId="5" xfId="0" applyNumberFormat="1" applyFont="1" applyFill="1" applyBorder="1" applyAlignment="1" applyProtection="1">
      <alignment horizontal="center" vertical="center" wrapText="1"/>
      <protection/>
    </xf>
    <xf numFmtId="1" fontId="7" fillId="2" borderId="6" xfId="0" applyNumberFormat="1" applyFont="1" applyFill="1" applyBorder="1" applyAlignment="1" applyProtection="1">
      <alignment horizontal="center" vertical="center" wrapText="1"/>
      <protection/>
    </xf>
    <xf numFmtId="1" fontId="7" fillId="2" borderId="7" xfId="0" applyNumberFormat="1" applyFont="1" applyFill="1" applyBorder="1" applyAlignment="1" applyProtection="1">
      <alignment horizontal="center" vertical="center" wrapText="1"/>
      <protection/>
    </xf>
    <xf numFmtId="1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19" applyNumberFormat="1" applyFont="1" applyFill="1" applyBorder="1" applyAlignment="1" applyProtection="1">
      <alignment horizontal="center" vertical="center"/>
      <protection/>
    </xf>
    <xf numFmtId="0" fontId="5" fillId="0" borderId="2" xfId="18" applyFont="1" applyFill="1" applyBorder="1" applyAlignment="1">
      <alignment horizontal="left" vertical="center"/>
      <protection/>
    </xf>
    <xf numFmtId="4" fontId="5" fillId="2" borderId="2" xfId="17" applyNumberFormat="1" applyFont="1" applyFill="1" applyBorder="1" applyAlignment="1" applyProtection="1">
      <alignment horizontal="right" vertical="center"/>
      <protection/>
    </xf>
    <xf numFmtId="4" fontId="5" fillId="2" borderId="2" xfId="17" applyNumberFormat="1" applyFont="1" applyFill="1" applyBorder="1" applyAlignment="1" applyProtection="1">
      <alignment horizontal="right" vertical="center"/>
      <protection/>
    </xf>
    <xf numFmtId="0" fontId="5" fillId="0" borderId="2" xfId="18" applyFont="1" applyFill="1" applyBorder="1" applyAlignment="1">
      <alignment vertical="center"/>
      <protection/>
    </xf>
    <xf numFmtId="0" fontId="5" fillId="0" borderId="2" xfId="18" applyFont="1" applyFill="1" applyBorder="1" applyAlignment="1">
      <alignment vertical="center" wrapText="1"/>
      <protection/>
    </xf>
    <xf numFmtId="0" fontId="5" fillId="0" borderId="2" xfId="0" applyFont="1" applyFill="1" applyBorder="1" applyAlignment="1" applyProtection="1">
      <alignment vertical="center" wrapText="1"/>
      <protection locked="0"/>
    </xf>
    <xf numFmtId="49" fontId="5" fillId="0" borderId="2" xfId="19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top" wrapText="1"/>
      <protection/>
    </xf>
    <xf numFmtId="4" fontId="5" fillId="3" borderId="11" xfId="17" applyNumberFormat="1" applyFont="1" applyFill="1" applyBorder="1" applyAlignment="1" applyProtection="1">
      <alignment horizontal="right" vertical="center"/>
      <protection/>
    </xf>
    <xf numFmtId="49" fontId="5" fillId="0" borderId="2" xfId="18" applyNumberFormat="1" applyFont="1" applyFill="1" applyBorder="1" applyAlignment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>
      <alignment horizontal="left" vertical="center" wrapText="1"/>
      <protection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9" xfId="19" applyNumberFormat="1" applyFont="1" applyFill="1" applyBorder="1" applyAlignment="1" applyProtection="1">
      <alignment horizontal="center" vertical="center"/>
      <protection/>
    </xf>
    <xf numFmtId="49" fontId="4" fillId="0" borderId="2" xfId="18" applyNumberFormat="1" applyFont="1" applyFill="1" applyBorder="1" applyAlignment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 applyProtection="1">
      <alignment horizontal="right" vertical="center"/>
      <protection/>
    </xf>
    <xf numFmtId="4" fontId="6" fillId="2" borderId="2" xfId="0" applyNumberFormat="1" applyFont="1" applyFill="1" applyBorder="1" applyAlignment="1" applyProtection="1">
      <alignment horizontal="right" vertical="center"/>
      <protection/>
    </xf>
    <xf numFmtId="4" fontId="4" fillId="2" borderId="2" xfId="0" applyNumberFormat="1" applyFont="1" applyFill="1" applyBorder="1" applyAlignment="1" applyProtection="1">
      <alignment vertical="center"/>
      <protection/>
    </xf>
    <xf numFmtId="4" fontId="10" fillId="2" borderId="2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10" fontId="12" fillId="2" borderId="2" xfId="0" applyNumberFormat="1" applyFont="1" applyFill="1" applyBorder="1" applyAlignment="1" applyProtection="1">
      <alignment horizontal="right" vertical="center"/>
      <protection/>
    </xf>
    <xf numFmtId="10" fontId="12" fillId="2" borderId="2" xfId="0" applyNumberFormat="1" applyFont="1" applyFill="1" applyBorder="1" applyAlignment="1" applyProtection="1">
      <alignment horizontal="right" vertical="center"/>
      <protection/>
    </xf>
    <xf numFmtId="0" fontId="13" fillId="0" borderId="2" xfId="0" applyNumberFormat="1" applyFont="1" applyFill="1" applyBorder="1" applyAlignment="1" applyProtection="1">
      <alignment horizontal="center" vertical="top"/>
      <protection/>
    </xf>
    <xf numFmtId="0" fontId="13" fillId="0" borderId="2" xfId="0" applyNumberFormat="1" applyFont="1" applyFill="1" applyBorder="1" applyAlignment="1" applyProtection="1">
      <alignment vertical="top"/>
      <protection/>
    </xf>
    <xf numFmtId="180" fontId="13" fillId="2" borderId="2" xfId="0" applyNumberFormat="1" applyFont="1" applyFill="1" applyBorder="1" applyAlignment="1" applyProtection="1">
      <alignment vertical="center"/>
      <protection/>
    </xf>
    <xf numFmtId="180" fontId="13" fillId="2" borderId="2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/>
    </xf>
    <xf numFmtId="0" fontId="5" fillId="0" borderId="2" xfId="17" applyNumberFormat="1" applyFont="1" applyFill="1" applyBorder="1" applyAlignment="1" applyProtection="1">
      <alignment vertical="top"/>
      <protection/>
    </xf>
    <xf numFmtId="3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</cellXfs>
  <cellStyles count="9">
    <cellStyle name="Normal" xfId="0"/>
    <cellStyle name="Currency" xfId="15"/>
    <cellStyle name="Currency [0]" xfId="16"/>
    <cellStyle name="Обычный 2" xfId="17"/>
    <cellStyle name="Обычный_Вода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5.140625" style="0" customWidth="1"/>
    <col min="2" max="2" width="33.8515625" style="0" customWidth="1"/>
    <col min="3" max="3" width="10.140625" style="0" customWidth="1"/>
    <col min="4" max="4" width="11.421875" style="0" customWidth="1"/>
    <col min="5" max="5" width="6.8515625" style="0" customWidth="1"/>
    <col min="6" max="6" width="8.00390625" style="0" customWidth="1"/>
    <col min="7" max="7" width="7.421875" style="0" customWidth="1"/>
    <col min="8" max="8" width="7.28125" style="0" customWidth="1"/>
    <col min="9" max="9" width="8.7109375" style="0" customWidth="1"/>
  </cols>
  <sheetData>
    <row r="1" spans="1:10" ht="22.5" customHeight="1">
      <c r="A1" s="10"/>
      <c r="B1" s="10" t="s">
        <v>54</v>
      </c>
      <c r="C1" s="8"/>
      <c r="D1" s="8"/>
      <c r="E1" s="8"/>
      <c r="F1" s="8"/>
      <c r="G1" s="8"/>
      <c r="H1" s="8"/>
      <c r="I1" s="9"/>
      <c r="J1" s="7"/>
    </row>
    <row r="2" spans="1:10" ht="21" customHeight="1">
      <c r="A2" s="11"/>
      <c r="B2" s="12" t="s">
        <v>63</v>
      </c>
      <c r="C2" s="13" t="s">
        <v>53</v>
      </c>
      <c r="D2" s="13"/>
      <c r="E2" s="14"/>
      <c r="F2" s="15">
        <v>2014</v>
      </c>
      <c r="G2" s="16"/>
      <c r="H2" s="16"/>
      <c r="I2" s="17"/>
      <c r="J2" s="7"/>
    </row>
    <row r="3" spans="1:10" ht="12.75">
      <c r="A3" s="11"/>
      <c r="B3" s="12"/>
      <c r="C3" s="18"/>
      <c r="D3" s="18"/>
      <c r="E3" s="19"/>
      <c r="F3" s="20" t="s">
        <v>52</v>
      </c>
      <c r="G3" s="15" t="s">
        <v>0</v>
      </c>
      <c r="H3" s="16"/>
      <c r="I3" s="17"/>
      <c r="J3" s="7"/>
    </row>
    <row r="4" spans="1:10" ht="25.5" customHeight="1">
      <c r="A4" s="11"/>
      <c r="B4" s="12"/>
      <c r="C4" s="21" t="s">
        <v>2</v>
      </c>
      <c r="D4" s="21" t="s">
        <v>3</v>
      </c>
      <c r="E4" s="21" t="s">
        <v>4</v>
      </c>
      <c r="F4" s="22"/>
      <c r="G4" s="21" t="s">
        <v>1</v>
      </c>
      <c r="H4" s="21" t="s">
        <v>2</v>
      </c>
      <c r="I4" s="23" t="s">
        <v>4</v>
      </c>
      <c r="J4" s="7"/>
    </row>
    <row r="5" spans="1:10" ht="12.75">
      <c r="A5" s="24">
        <v>1</v>
      </c>
      <c r="B5" s="25" t="s">
        <v>5</v>
      </c>
      <c r="C5" s="26"/>
      <c r="D5" s="26"/>
      <c r="E5" s="26"/>
      <c r="F5" s="26"/>
      <c r="G5" s="26"/>
      <c r="H5" s="26"/>
      <c r="I5" s="27"/>
      <c r="J5" s="7"/>
    </row>
    <row r="6" spans="1:10" ht="12.75">
      <c r="A6" s="24">
        <v>2</v>
      </c>
      <c r="B6" s="28" t="s">
        <v>6</v>
      </c>
      <c r="C6" s="26"/>
      <c r="D6" s="26"/>
      <c r="E6" s="26">
        <v>77.43</v>
      </c>
      <c r="F6" s="26">
        <v>78.3</v>
      </c>
      <c r="G6" s="26"/>
      <c r="H6" s="26"/>
      <c r="I6" s="27">
        <v>78.3</v>
      </c>
      <c r="J6" s="7"/>
    </row>
    <row r="7" spans="1:10" ht="12.75">
      <c r="A7" s="24">
        <v>3</v>
      </c>
      <c r="B7" s="29" t="s">
        <v>7</v>
      </c>
      <c r="C7" s="26"/>
      <c r="D7" s="26"/>
      <c r="E7" s="26"/>
      <c r="F7" s="26"/>
      <c r="G7" s="26"/>
      <c r="H7" s="26"/>
      <c r="I7" s="27"/>
      <c r="J7" s="7"/>
    </row>
    <row r="8" spans="1:10" ht="12.75">
      <c r="A8" s="24">
        <v>4</v>
      </c>
      <c r="B8" s="29" t="s">
        <v>8</v>
      </c>
      <c r="C8" s="26"/>
      <c r="D8" s="26"/>
      <c r="E8" s="26">
        <v>108.36</v>
      </c>
      <c r="F8" s="26">
        <v>108.7</v>
      </c>
      <c r="G8" s="26"/>
      <c r="H8" s="26"/>
      <c r="I8" s="27">
        <v>108.7</v>
      </c>
      <c r="J8" s="7"/>
    </row>
    <row r="9" spans="1:10" ht="12.75">
      <c r="A9" s="24">
        <v>5</v>
      </c>
      <c r="B9" s="29" t="s">
        <v>9</v>
      </c>
      <c r="C9" s="26"/>
      <c r="D9" s="26"/>
      <c r="E9" s="26">
        <v>32.72</v>
      </c>
      <c r="F9" s="26">
        <v>32.83</v>
      </c>
      <c r="G9" s="26"/>
      <c r="H9" s="26"/>
      <c r="I9" s="27">
        <v>32.83</v>
      </c>
      <c r="J9" s="7"/>
    </row>
    <row r="10" spans="1:10" ht="12.75">
      <c r="A10" s="24">
        <v>6</v>
      </c>
      <c r="B10" s="28" t="s">
        <v>10</v>
      </c>
      <c r="C10" s="26"/>
      <c r="D10" s="26"/>
      <c r="E10" s="26">
        <v>92.5</v>
      </c>
      <c r="F10" s="26">
        <v>504.8</v>
      </c>
      <c r="G10" s="26"/>
      <c r="H10" s="26"/>
      <c r="I10" s="27">
        <v>235</v>
      </c>
      <c r="J10" s="7"/>
    </row>
    <row r="11" spans="1:10" ht="12.75">
      <c r="A11" s="24">
        <v>8</v>
      </c>
      <c r="B11" s="29" t="s">
        <v>11</v>
      </c>
      <c r="C11" s="26"/>
      <c r="D11" s="26"/>
      <c r="E11" s="26">
        <v>52</v>
      </c>
      <c r="F11" s="26">
        <v>55</v>
      </c>
      <c r="G11" s="26"/>
      <c r="H11" s="26"/>
      <c r="I11" s="27">
        <v>0</v>
      </c>
      <c r="J11" s="7"/>
    </row>
    <row r="12" spans="1:10" ht="12.75">
      <c r="A12" s="31" t="s">
        <v>12</v>
      </c>
      <c r="B12" s="29" t="s">
        <v>13</v>
      </c>
      <c r="C12" s="26"/>
      <c r="D12" s="26"/>
      <c r="E12" s="26"/>
      <c r="F12" s="26"/>
      <c r="G12" s="26"/>
      <c r="H12" s="26"/>
      <c r="I12" s="27"/>
      <c r="J12" s="7"/>
    </row>
    <row r="13" spans="1:10" ht="12.75">
      <c r="A13" s="31" t="s">
        <v>14</v>
      </c>
      <c r="B13" s="29" t="s">
        <v>15</v>
      </c>
      <c r="C13" s="26"/>
      <c r="D13" s="26"/>
      <c r="E13" s="26">
        <v>52</v>
      </c>
      <c r="F13" s="26">
        <v>55</v>
      </c>
      <c r="G13" s="26"/>
      <c r="H13" s="26"/>
      <c r="I13" s="27">
        <v>0</v>
      </c>
      <c r="J13" s="7"/>
    </row>
    <row r="14" spans="1:10" ht="12.75">
      <c r="A14" s="24">
        <v>13</v>
      </c>
      <c r="B14" s="32" t="s">
        <v>19</v>
      </c>
      <c r="C14" s="26"/>
      <c r="D14" s="26"/>
      <c r="E14" s="26"/>
      <c r="F14" s="26"/>
      <c r="G14" s="26"/>
      <c r="H14" s="26"/>
      <c r="I14" s="27"/>
      <c r="J14" s="7"/>
    </row>
    <row r="15" spans="1:10" ht="12.75">
      <c r="A15" s="24">
        <v>14</v>
      </c>
      <c r="B15" s="30" t="s">
        <v>20</v>
      </c>
      <c r="C15" s="26"/>
      <c r="D15" s="26"/>
      <c r="E15" s="26">
        <v>14</v>
      </c>
      <c r="F15" s="26">
        <v>16</v>
      </c>
      <c r="G15" s="26"/>
      <c r="H15" s="26"/>
      <c r="I15" s="33">
        <v>16.68</v>
      </c>
      <c r="J15" s="7"/>
    </row>
    <row r="16" spans="1:10" ht="12.75">
      <c r="A16" s="24">
        <v>15</v>
      </c>
      <c r="B16" s="28" t="s">
        <v>21</v>
      </c>
      <c r="C16" s="26"/>
      <c r="D16" s="26"/>
      <c r="E16" s="26">
        <v>15.1</v>
      </c>
      <c r="F16" s="26">
        <v>15</v>
      </c>
      <c r="G16" s="26"/>
      <c r="H16" s="26"/>
      <c r="I16" s="33">
        <v>0</v>
      </c>
      <c r="J16" s="7"/>
    </row>
    <row r="17" spans="1:10" ht="12.75">
      <c r="A17" s="31" t="s">
        <v>22</v>
      </c>
      <c r="B17" s="29" t="s">
        <v>16</v>
      </c>
      <c r="C17" s="26"/>
      <c r="D17" s="26"/>
      <c r="E17" s="26"/>
      <c r="F17" s="26"/>
      <c r="G17" s="26"/>
      <c r="H17" s="26"/>
      <c r="I17" s="33"/>
      <c r="J17" s="7"/>
    </row>
    <row r="18" spans="1:10" ht="12.75">
      <c r="A18" s="31" t="s">
        <v>23</v>
      </c>
      <c r="B18" s="29" t="s">
        <v>17</v>
      </c>
      <c r="C18" s="26"/>
      <c r="D18" s="26"/>
      <c r="E18" s="26"/>
      <c r="F18" s="26"/>
      <c r="G18" s="26"/>
      <c r="H18" s="26"/>
      <c r="I18" s="33"/>
      <c r="J18" s="7"/>
    </row>
    <row r="19" spans="1:10" ht="12.75">
      <c r="A19" s="31" t="s">
        <v>24</v>
      </c>
      <c r="B19" s="30" t="s">
        <v>25</v>
      </c>
      <c r="C19" s="26"/>
      <c r="D19" s="26"/>
      <c r="E19" s="26">
        <v>15.1</v>
      </c>
      <c r="F19" s="26">
        <v>15</v>
      </c>
      <c r="G19" s="26"/>
      <c r="H19" s="26"/>
      <c r="I19" s="33"/>
      <c r="J19" s="7"/>
    </row>
    <row r="20" spans="1:10" ht="12.75">
      <c r="A20" s="31" t="s">
        <v>26</v>
      </c>
      <c r="B20" s="30" t="s">
        <v>18</v>
      </c>
      <c r="C20" s="26"/>
      <c r="D20" s="26"/>
      <c r="E20" s="26"/>
      <c r="F20" s="26"/>
      <c r="G20" s="26"/>
      <c r="H20" s="26"/>
      <c r="I20" s="33"/>
      <c r="J20" s="7"/>
    </row>
    <row r="21" spans="1:10" ht="12.75">
      <c r="A21" s="24">
        <v>16</v>
      </c>
      <c r="B21" s="28" t="s">
        <v>27</v>
      </c>
      <c r="C21" s="26"/>
      <c r="D21" s="26"/>
      <c r="E21" s="26"/>
      <c r="F21" s="26"/>
      <c r="G21" s="26"/>
      <c r="H21" s="26"/>
      <c r="I21" s="33"/>
      <c r="J21" s="7"/>
    </row>
    <row r="22" spans="1:10" ht="12.75">
      <c r="A22" s="24">
        <v>17</v>
      </c>
      <c r="B22" s="29" t="s">
        <v>28</v>
      </c>
      <c r="C22" s="26"/>
      <c r="D22" s="26"/>
      <c r="E22" s="26"/>
      <c r="F22" s="26"/>
      <c r="G22" s="26"/>
      <c r="H22" s="26"/>
      <c r="I22" s="33"/>
      <c r="J22" s="7"/>
    </row>
    <row r="23" spans="1:10" ht="12.75">
      <c r="A23" s="24">
        <v>18</v>
      </c>
      <c r="B23" s="34" t="s">
        <v>29</v>
      </c>
      <c r="C23" s="26"/>
      <c r="D23" s="26"/>
      <c r="E23" s="26">
        <v>24</v>
      </c>
      <c r="F23" s="26">
        <v>49.6</v>
      </c>
      <c r="G23" s="26"/>
      <c r="H23" s="26"/>
      <c r="I23" s="33">
        <v>49.59</v>
      </c>
      <c r="J23" s="7"/>
    </row>
    <row r="24" spans="1:10" ht="12.75">
      <c r="A24" s="31" t="s">
        <v>30</v>
      </c>
      <c r="B24" s="29" t="s">
        <v>16</v>
      </c>
      <c r="C24" s="26"/>
      <c r="D24" s="26"/>
      <c r="E24" s="26"/>
      <c r="F24" s="26">
        <v>28.1</v>
      </c>
      <c r="G24" s="26"/>
      <c r="H24" s="26"/>
      <c r="I24" s="33">
        <v>28.1</v>
      </c>
      <c r="J24" s="7"/>
    </row>
    <row r="25" spans="1:10" ht="12.75">
      <c r="A25" s="31" t="s">
        <v>31</v>
      </c>
      <c r="B25" s="29" t="s">
        <v>17</v>
      </c>
      <c r="C25" s="26"/>
      <c r="D25" s="26"/>
      <c r="E25" s="26"/>
      <c r="F25" s="26">
        <v>8.5</v>
      </c>
      <c r="G25" s="26"/>
      <c r="H25" s="26"/>
      <c r="I25" s="33">
        <v>8.49</v>
      </c>
      <c r="J25" s="7"/>
    </row>
    <row r="26" spans="1:10" ht="12.75">
      <c r="A26" s="31" t="s">
        <v>32</v>
      </c>
      <c r="B26" s="30" t="s">
        <v>18</v>
      </c>
      <c r="C26" s="26"/>
      <c r="D26" s="26"/>
      <c r="E26" s="26"/>
      <c r="F26" s="26">
        <v>13</v>
      </c>
      <c r="G26" s="26"/>
      <c r="H26" s="26"/>
      <c r="I26" s="33">
        <v>13</v>
      </c>
      <c r="J26" s="7"/>
    </row>
    <row r="27" spans="1:10" ht="12.75">
      <c r="A27" s="24">
        <v>19</v>
      </c>
      <c r="B27" s="28" t="s">
        <v>33</v>
      </c>
      <c r="C27" s="26"/>
      <c r="D27" s="26"/>
      <c r="E27" s="26">
        <v>3.2</v>
      </c>
      <c r="F27" s="26">
        <v>3.2</v>
      </c>
      <c r="G27" s="26"/>
      <c r="H27" s="26"/>
      <c r="I27" s="33">
        <v>9.4</v>
      </c>
      <c r="J27" s="7"/>
    </row>
    <row r="28" spans="1:10" ht="12.75">
      <c r="A28" s="24" t="s">
        <v>34</v>
      </c>
      <c r="B28" s="28" t="s">
        <v>35</v>
      </c>
      <c r="C28" s="26"/>
      <c r="D28" s="26"/>
      <c r="E28" s="26"/>
      <c r="F28" s="26"/>
      <c r="G28" s="26"/>
      <c r="H28" s="26"/>
      <c r="I28" s="33"/>
      <c r="J28" s="7"/>
    </row>
    <row r="29" spans="1:10" ht="12.75">
      <c r="A29" s="24" t="s">
        <v>36</v>
      </c>
      <c r="B29" s="30" t="s">
        <v>37</v>
      </c>
      <c r="C29" s="26"/>
      <c r="D29" s="26"/>
      <c r="E29" s="26">
        <v>3.2</v>
      </c>
      <c r="F29" s="26">
        <v>3.2</v>
      </c>
      <c r="G29" s="26"/>
      <c r="H29" s="26"/>
      <c r="I29" s="33">
        <v>3.2</v>
      </c>
      <c r="J29" s="7"/>
    </row>
    <row r="30" spans="1:10" ht="12.75">
      <c r="A30" s="24" t="s">
        <v>38</v>
      </c>
      <c r="B30" s="30" t="s">
        <v>39</v>
      </c>
      <c r="C30" s="26"/>
      <c r="D30" s="26"/>
      <c r="E30" s="26"/>
      <c r="F30" s="26"/>
      <c r="G30" s="26"/>
      <c r="H30" s="26"/>
      <c r="I30" s="33">
        <v>6.2</v>
      </c>
      <c r="J30" s="7"/>
    </row>
    <row r="31" spans="1:10" ht="12.75">
      <c r="A31" s="24">
        <v>23</v>
      </c>
      <c r="B31" s="35" t="s">
        <v>40</v>
      </c>
      <c r="C31" s="36"/>
      <c r="D31" s="36"/>
      <c r="E31" s="36">
        <v>419.32</v>
      </c>
      <c r="F31" s="36">
        <f>F6+F8+F9+F10+F11+F15+F16+F21+F23+F27</f>
        <v>863.4300000000001</v>
      </c>
      <c r="G31" s="36"/>
      <c r="H31" s="36"/>
      <c r="I31" s="37">
        <v>530.49</v>
      </c>
      <c r="J31" s="7"/>
    </row>
    <row r="32" spans="1:10" ht="12.75">
      <c r="A32" s="24">
        <v>24</v>
      </c>
      <c r="B32" s="34" t="s">
        <v>55</v>
      </c>
      <c r="C32" s="26">
        <v>14.35</v>
      </c>
      <c r="D32" s="26">
        <v>14.35</v>
      </c>
      <c r="E32" s="26">
        <v>28.7</v>
      </c>
      <c r="F32" s="26">
        <v>27.52</v>
      </c>
      <c r="G32" s="26">
        <v>17.29</v>
      </c>
      <c r="H32" s="26">
        <v>17.29</v>
      </c>
      <c r="I32" s="27">
        <v>34.57</v>
      </c>
      <c r="J32" s="7"/>
    </row>
    <row r="33" spans="1:10" ht="12.75">
      <c r="A33" s="24" t="s">
        <v>41</v>
      </c>
      <c r="B33" s="34" t="s">
        <v>56</v>
      </c>
      <c r="C33" s="26">
        <v>12.9</v>
      </c>
      <c r="D33" s="26">
        <v>12.9</v>
      </c>
      <c r="E33" s="26">
        <v>25.8</v>
      </c>
      <c r="F33" s="26">
        <v>24.62</v>
      </c>
      <c r="G33" s="26">
        <v>15.84</v>
      </c>
      <c r="H33" s="26">
        <v>15.84</v>
      </c>
      <c r="I33" s="27">
        <v>31.67</v>
      </c>
      <c r="J33" s="7"/>
    </row>
    <row r="34" spans="1:10" ht="21.75">
      <c r="A34" s="24">
        <v>25</v>
      </c>
      <c r="B34" s="38" t="s">
        <v>57</v>
      </c>
      <c r="C34" s="36">
        <f>C31/C32</f>
        <v>0</v>
      </c>
      <c r="D34" s="36">
        <f>D31/D32</f>
        <v>0</v>
      </c>
      <c r="E34" s="36">
        <f>E31/E32</f>
        <v>14.610452961672474</v>
      </c>
      <c r="F34" s="36">
        <f>F31/F32</f>
        <v>31.37463662790698</v>
      </c>
      <c r="G34" s="36"/>
      <c r="H34" s="36"/>
      <c r="I34" s="37">
        <f>I31/I32</f>
        <v>15.345386172982355</v>
      </c>
      <c r="J34" s="7"/>
    </row>
    <row r="35" spans="1:10" ht="22.5">
      <c r="A35" s="24">
        <v>26</v>
      </c>
      <c r="B35" s="39" t="s">
        <v>42</v>
      </c>
      <c r="C35" s="40">
        <f>C34*C33</f>
        <v>0</v>
      </c>
      <c r="D35" s="40">
        <f>D34*D33</f>
        <v>0</v>
      </c>
      <c r="E35" s="40">
        <f>E34*E33</f>
        <v>376.94968641114986</v>
      </c>
      <c r="F35" s="40">
        <f>F34*F33</f>
        <v>772.4435537790699</v>
      </c>
      <c r="G35" s="40"/>
      <c r="H35" s="40"/>
      <c r="I35" s="41">
        <f>I34*I33</f>
        <v>485.98838009835123</v>
      </c>
      <c r="J35" s="7"/>
    </row>
    <row r="36" spans="1:10" ht="12.75">
      <c r="A36" s="24">
        <v>27</v>
      </c>
      <c r="B36" s="34" t="s">
        <v>43</v>
      </c>
      <c r="C36" s="40"/>
      <c r="D36" s="40"/>
      <c r="E36" s="40"/>
      <c r="F36" s="40"/>
      <c r="G36" s="40"/>
      <c r="H36" s="40"/>
      <c r="I36" s="41">
        <v>1</v>
      </c>
      <c r="J36" s="7"/>
    </row>
    <row r="37" spans="1:10" ht="12.75">
      <c r="A37" s="24" t="s">
        <v>44</v>
      </c>
      <c r="B37" s="39" t="s">
        <v>45</v>
      </c>
      <c r="C37" s="40"/>
      <c r="D37" s="40"/>
      <c r="E37" s="40"/>
      <c r="F37" s="40"/>
      <c r="G37" s="40"/>
      <c r="H37" s="40"/>
      <c r="I37" s="41"/>
      <c r="J37" s="7"/>
    </row>
    <row r="38" spans="1:10" ht="12.75">
      <c r="A38" s="42">
        <v>28</v>
      </c>
      <c r="B38" s="43" t="s">
        <v>46</v>
      </c>
      <c r="C38" s="36">
        <v>181.76</v>
      </c>
      <c r="D38" s="36">
        <v>195.19</v>
      </c>
      <c r="E38" s="36">
        <f>E35+E36</f>
        <v>376.94968641114986</v>
      </c>
      <c r="F38" s="36">
        <f>F35+F36</f>
        <v>772.4435537790699</v>
      </c>
      <c r="G38" s="36">
        <f>G39*G33</f>
        <v>239.6592</v>
      </c>
      <c r="H38" s="36">
        <f>I38-G38</f>
        <v>247.32918009835123</v>
      </c>
      <c r="I38" s="37">
        <f>I35+I36</f>
        <v>486.98838009835123</v>
      </c>
      <c r="J38" s="7"/>
    </row>
    <row r="39" spans="1:10" ht="12.75">
      <c r="A39" s="44">
        <v>29</v>
      </c>
      <c r="B39" s="45" t="s">
        <v>58</v>
      </c>
      <c r="C39" s="36">
        <f>C38/C33</f>
        <v>14.089922480620153</v>
      </c>
      <c r="D39" s="36">
        <f>D38/D33</f>
        <v>15.131007751937984</v>
      </c>
      <c r="E39" s="46">
        <f>E38/E33</f>
        <v>14.610452961672475</v>
      </c>
      <c r="F39" s="36">
        <f>F38/F33</f>
        <v>31.37463662790698</v>
      </c>
      <c r="G39" s="36">
        <v>15.13</v>
      </c>
      <c r="H39" s="36">
        <v>15.62</v>
      </c>
      <c r="I39" s="46">
        <f>I38/I33</f>
        <v>15.376961796600922</v>
      </c>
      <c r="J39" s="7"/>
    </row>
    <row r="40" spans="1:10" ht="12.75">
      <c r="A40" s="47">
        <v>30</v>
      </c>
      <c r="B40" s="48" t="s">
        <v>47</v>
      </c>
      <c r="C40" s="40">
        <v>1</v>
      </c>
      <c r="D40" s="40">
        <v>1</v>
      </c>
      <c r="E40" s="46">
        <v>1</v>
      </c>
      <c r="F40" s="40">
        <v>1</v>
      </c>
      <c r="G40" s="40">
        <v>1</v>
      </c>
      <c r="H40" s="40">
        <v>1</v>
      </c>
      <c r="I40" s="49">
        <v>1</v>
      </c>
      <c r="J40" s="7"/>
    </row>
    <row r="41" spans="1:10" ht="12.75">
      <c r="A41" s="47">
        <v>31</v>
      </c>
      <c r="B41" s="45" t="s">
        <v>48</v>
      </c>
      <c r="C41" s="36">
        <f>C39*C40</f>
        <v>14.089922480620153</v>
      </c>
      <c r="D41" s="36">
        <f>D39*D40</f>
        <v>15.131007751937984</v>
      </c>
      <c r="E41" s="46">
        <f>E39*E40</f>
        <v>14.610452961672475</v>
      </c>
      <c r="F41" s="36">
        <f>F39*F40</f>
        <v>31.37463662790698</v>
      </c>
      <c r="G41" s="36">
        <v>15.13</v>
      </c>
      <c r="H41" s="36">
        <f>H39*H40</f>
        <v>15.62</v>
      </c>
      <c r="I41" s="46">
        <f>I39*I40</f>
        <v>15.376961796600922</v>
      </c>
      <c r="J41" s="7"/>
    </row>
    <row r="42" spans="1:10" ht="12.75">
      <c r="A42" s="42">
        <v>32</v>
      </c>
      <c r="B42" s="48" t="s">
        <v>59</v>
      </c>
      <c r="C42" s="40">
        <v>0.5</v>
      </c>
      <c r="D42" s="40">
        <v>0.5</v>
      </c>
      <c r="E42" s="46">
        <v>0.5</v>
      </c>
      <c r="F42" s="50">
        <v>0.5</v>
      </c>
      <c r="G42" s="50"/>
      <c r="H42" s="50">
        <v>0.5</v>
      </c>
      <c r="I42" s="49">
        <v>0.5</v>
      </c>
      <c r="J42" s="7"/>
    </row>
    <row r="43" spans="1:10" ht="12.75">
      <c r="A43" s="42">
        <v>33</v>
      </c>
      <c r="B43" s="48" t="s">
        <v>60</v>
      </c>
      <c r="C43" s="40">
        <f>C42*C40</f>
        <v>0.5</v>
      </c>
      <c r="D43" s="40">
        <v>0.5</v>
      </c>
      <c r="E43" s="46">
        <f>E42*E40</f>
        <v>0.5</v>
      </c>
      <c r="F43" s="50">
        <v>0.5</v>
      </c>
      <c r="G43" s="50"/>
      <c r="H43" s="50">
        <f>H42*H40</f>
        <v>0.5</v>
      </c>
      <c r="I43" s="49">
        <f>I42*I40</f>
        <v>0.5</v>
      </c>
      <c r="J43" s="7"/>
    </row>
    <row r="44" spans="1:10" ht="12.75">
      <c r="A44" s="44">
        <v>34</v>
      </c>
      <c r="B44" s="45" t="s">
        <v>61</v>
      </c>
      <c r="C44" s="51">
        <v>14.09</v>
      </c>
      <c r="D44" s="51">
        <f>D39+D42</f>
        <v>15.631007751937984</v>
      </c>
      <c r="E44" s="52">
        <f>E39+E42</f>
        <v>15.110452961672475</v>
      </c>
      <c r="F44" s="51">
        <v>31.87</v>
      </c>
      <c r="G44" s="51">
        <v>15.63</v>
      </c>
      <c r="H44" s="36">
        <f>H39+H42</f>
        <v>16.119999999999997</v>
      </c>
      <c r="I44" s="52">
        <f>I39+I42</f>
        <v>15.876961796600922</v>
      </c>
      <c r="J44" s="7"/>
    </row>
    <row r="45" spans="1:10" ht="12.75">
      <c r="A45" s="44">
        <v>35</v>
      </c>
      <c r="B45" s="45" t="s">
        <v>62</v>
      </c>
      <c r="C45" s="36">
        <f>C44*C40</f>
        <v>14.09</v>
      </c>
      <c r="D45" s="36">
        <f>D44*D40</f>
        <v>15.631007751937984</v>
      </c>
      <c r="E45" s="46">
        <f>E44*E40</f>
        <v>15.110452961672475</v>
      </c>
      <c r="F45" s="36">
        <v>31.87</v>
      </c>
      <c r="G45" s="36">
        <v>15.63</v>
      </c>
      <c r="H45" s="36">
        <f>H44*H40</f>
        <v>16.119999999999997</v>
      </c>
      <c r="I45" s="46">
        <f>I44*I40</f>
        <v>15.876961796600922</v>
      </c>
      <c r="J45" s="7"/>
    </row>
    <row r="46" spans="1:10" ht="12.75">
      <c r="A46" s="42">
        <v>36</v>
      </c>
      <c r="B46" s="53" t="s">
        <v>49</v>
      </c>
      <c r="C46" s="54"/>
      <c r="D46" s="54">
        <v>1.109</v>
      </c>
      <c r="E46" s="8"/>
      <c r="F46" s="54">
        <v>2.11</v>
      </c>
      <c r="G46" s="54"/>
      <c r="H46" s="54">
        <f>H45/G45</f>
        <v>1.0313499680102365</v>
      </c>
      <c r="I46" s="55"/>
      <c r="J46" s="7"/>
    </row>
    <row r="47" spans="1:10" ht="12.75">
      <c r="A47" s="42"/>
      <c r="B47" s="53"/>
      <c r="C47" s="54"/>
      <c r="D47" s="54"/>
      <c r="E47" s="54"/>
      <c r="F47" s="54"/>
      <c r="G47" s="54"/>
      <c r="H47" s="54"/>
      <c r="I47" s="55"/>
      <c r="J47" s="7"/>
    </row>
    <row r="48" spans="1:10" ht="12.75">
      <c r="A48" s="56">
        <v>37</v>
      </c>
      <c r="B48" s="57" t="s">
        <v>50</v>
      </c>
      <c r="C48" s="58"/>
      <c r="D48" s="58"/>
      <c r="E48" s="58">
        <f aca="true" t="shared" si="0" ref="C48:I48">E9/E8</f>
        <v>0.3019564414913252</v>
      </c>
      <c r="F48" s="58">
        <f t="shared" si="0"/>
        <v>0.3020239190432382</v>
      </c>
      <c r="G48" s="58"/>
      <c r="H48" s="58"/>
      <c r="I48" s="59">
        <f t="shared" si="0"/>
        <v>0.3020239190432382</v>
      </c>
      <c r="J48" s="7"/>
    </row>
    <row r="49" spans="1:10" ht="12.75">
      <c r="A49" s="60"/>
      <c r="B49" s="61" t="s">
        <v>51</v>
      </c>
      <c r="C49" s="62"/>
      <c r="D49" s="62"/>
      <c r="E49" s="62">
        <v>31.2</v>
      </c>
      <c r="F49" s="63">
        <v>29.62</v>
      </c>
      <c r="G49" s="62"/>
      <c r="H49" s="62"/>
      <c r="I49" s="64">
        <v>36.67</v>
      </c>
      <c r="J49" s="7"/>
    </row>
    <row r="50" spans="1:9" ht="12.75">
      <c r="A50" s="1"/>
      <c r="B50" s="1"/>
      <c r="C50" s="4"/>
      <c r="D50" s="4"/>
      <c r="E50" s="4"/>
      <c r="F50" s="5"/>
      <c r="G50" s="5"/>
      <c r="H50" s="5"/>
      <c r="I50" s="6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8" ht="12.75">
      <c r="E58" s="3"/>
    </row>
  </sheetData>
  <mergeCells count="7">
    <mergeCell ref="C50:E50"/>
    <mergeCell ref="G3:I3"/>
    <mergeCell ref="A2:A4"/>
    <mergeCell ref="B2:B4"/>
    <mergeCell ref="C2:E3"/>
    <mergeCell ref="F2:I2"/>
    <mergeCell ref="F3:F4"/>
  </mergeCells>
  <dataValidations count="2">
    <dataValidation type="decimal" operator="greaterThanOrEqual" allowBlank="1" showErrorMessage="1" errorTitle="Ошибка" error="Допускается ввод только неотрицательных значений!" sqref="I28:I30">
      <formula1>0</formula1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C28:H30">
      <formula1>0</formula1>
    </dataValidation>
  </dataValidation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2013-12-26T11:26:53Z</dcterms:modified>
  <cp:category/>
  <cp:version/>
  <cp:contentType/>
  <cp:contentStatus/>
</cp:coreProperties>
</file>